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D:\e. Analisis Jabatan\7. ANJAB 2024\3. Kepala Bidang Pencegahan\2. Seksi Peningkatan Kapasitas Aparatur\a. Seksi Peningkatan Kapasitas Aparatur\"/>
    </mc:Choice>
  </mc:AlternateContent>
  <xr:revisionPtr revIDLastSave="0" documentId="13_ncr:1_{1921B363-03F6-431B-80B2-681B569A7901}" xr6:coauthVersionLast="36" xr6:coauthVersionMax="36" xr10:uidLastSave="{00000000-0000-0000-0000-000000000000}"/>
  <bookViews>
    <workbookView xWindow="0" yWindow="0" windowWidth="14390" windowHeight="4430" firstSheet="1" activeTab="1" xr2:uid="{00000000-000D-0000-FFFF-FFFF00000000}"/>
  </bookViews>
  <sheets>
    <sheet name="SEK.PEM.MASY &amp; DUNIA USAHA" sheetId="6" r:id="rId1"/>
    <sheet name="SEKSI PEN.KAPASITAS APARATUR" sheetId="5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0" i="5" l="1"/>
  <c r="S18" i="6" l="1"/>
  <c r="W17" i="6"/>
  <c r="S17" i="6"/>
  <c r="N17" i="6"/>
  <c r="V17" i="6" s="1"/>
  <c r="J17" i="6"/>
  <c r="U17" i="6" s="1"/>
  <c r="W16" i="6"/>
  <c r="S16" i="6"/>
  <c r="N16" i="6"/>
  <c r="V16" i="6" s="1"/>
  <c r="J16" i="6"/>
  <c r="U16" i="6" s="1"/>
  <c r="W15" i="6"/>
  <c r="S15" i="6"/>
  <c r="N15" i="6"/>
  <c r="V15" i="6" s="1"/>
  <c r="J15" i="6"/>
  <c r="U15" i="6" s="1"/>
  <c r="W14" i="6"/>
  <c r="S14" i="6"/>
  <c r="N14" i="6"/>
  <c r="V14" i="6" s="1"/>
  <c r="J14" i="6"/>
  <c r="U14" i="6" s="1"/>
  <c r="W13" i="6"/>
  <c r="S13" i="6"/>
  <c r="N13" i="6"/>
  <c r="V13" i="6" s="1"/>
  <c r="J13" i="6"/>
  <c r="U13" i="6" s="1"/>
  <c r="W12" i="6"/>
  <c r="S12" i="6"/>
  <c r="N12" i="6"/>
  <c r="V12" i="6" s="1"/>
  <c r="J12" i="6"/>
  <c r="U12" i="6" s="1"/>
  <c r="W11" i="6"/>
  <c r="S11" i="6"/>
  <c r="N11" i="6"/>
  <c r="V11" i="6" s="1"/>
  <c r="J11" i="6"/>
  <c r="U11" i="6" s="1"/>
  <c r="W10" i="6"/>
  <c r="S10" i="6"/>
  <c r="N10" i="6"/>
  <c r="V10" i="6" s="1"/>
  <c r="J10" i="6"/>
  <c r="U10" i="6" s="1"/>
  <c r="W9" i="6"/>
  <c r="S9" i="6"/>
  <c r="N9" i="6"/>
  <c r="V9" i="6" s="1"/>
  <c r="J9" i="6"/>
  <c r="U9" i="6" s="1"/>
  <c r="W8" i="6"/>
  <c r="S8" i="6"/>
  <c r="N8" i="6"/>
  <c r="V8" i="6" s="1"/>
  <c r="J8" i="6"/>
  <c r="U8" i="6" s="1"/>
  <c r="W7" i="6"/>
  <c r="S7" i="6"/>
  <c r="N7" i="6"/>
  <c r="V7" i="6" s="1"/>
  <c r="J7" i="6"/>
  <c r="U7" i="6" s="1"/>
  <c r="S18" i="5"/>
  <c r="W17" i="5"/>
  <c r="S17" i="5"/>
  <c r="N17" i="5"/>
  <c r="V17" i="5" s="1"/>
  <c r="J17" i="5"/>
  <c r="W16" i="5"/>
  <c r="S16" i="5"/>
  <c r="N16" i="5"/>
  <c r="V16" i="5" s="1"/>
  <c r="J16" i="5"/>
  <c r="W15" i="5"/>
  <c r="S15" i="5"/>
  <c r="N15" i="5"/>
  <c r="V15" i="5" s="1"/>
  <c r="J15" i="5"/>
  <c r="W14" i="5"/>
  <c r="S14" i="5"/>
  <c r="N14" i="5"/>
  <c r="V14" i="5" s="1"/>
  <c r="J14" i="5"/>
  <c r="U14" i="5" s="1"/>
  <c r="W13" i="5"/>
  <c r="S13" i="5"/>
  <c r="N13" i="5"/>
  <c r="V13" i="5" s="1"/>
  <c r="J13" i="5"/>
  <c r="W12" i="5"/>
  <c r="S12" i="5"/>
  <c r="N12" i="5"/>
  <c r="V12" i="5" s="1"/>
  <c r="J12" i="5"/>
  <c r="U12" i="5" s="1"/>
  <c r="W11" i="5"/>
  <c r="S11" i="5"/>
  <c r="N11" i="5"/>
  <c r="V11" i="5" s="1"/>
  <c r="J11" i="5"/>
  <c r="U11" i="5" s="1"/>
  <c r="W10" i="5"/>
  <c r="S10" i="5"/>
  <c r="N10" i="5"/>
  <c r="V10" i="5" s="1"/>
  <c r="J10" i="5"/>
  <c r="U10" i="5" s="1"/>
  <c r="W9" i="5"/>
  <c r="S9" i="5"/>
  <c r="N9" i="5"/>
  <c r="V9" i="5" s="1"/>
  <c r="J9" i="5"/>
  <c r="U9" i="5" s="1"/>
  <c r="W8" i="5"/>
  <c r="S8" i="5"/>
  <c r="N8" i="5"/>
  <c r="V8" i="5" s="1"/>
  <c r="J8" i="5"/>
  <c r="U8" i="5" s="1"/>
  <c r="W7" i="5"/>
  <c r="S7" i="5"/>
  <c r="N7" i="5"/>
  <c r="V7" i="5" s="1"/>
  <c r="J7" i="5"/>
  <c r="U7" i="5" s="1"/>
  <c r="P14" i="6" l="1"/>
  <c r="X14" i="6" s="1"/>
  <c r="P15" i="5"/>
  <c r="X15" i="5" s="1"/>
  <c r="P17" i="5"/>
  <c r="X17" i="5" s="1"/>
  <c r="P16" i="5"/>
  <c r="X16" i="5" s="1"/>
  <c r="P10" i="6"/>
  <c r="X10" i="6" s="1"/>
  <c r="P7" i="6"/>
  <c r="X7" i="6" s="1"/>
  <c r="P15" i="6"/>
  <c r="X15" i="6" s="1"/>
  <c r="P9" i="6"/>
  <c r="X9" i="6" s="1"/>
  <c r="P13" i="6"/>
  <c r="X13" i="6" s="1"/>
  <c r="P17" i="6"/>
  <c r="X17" i="6" s="1"/>
  <c r="P11" i="6"/>
  <c r="X11" i="6" s="1"/>
  <c r="P8" i="6"/>
  <c r="X8" i="6" s="1"/>
  <c r="P12" i="6"/>
  <c r="X12" i="6" s="1"/>
  <c r="P16" i="6"/>
  <c r="X16" i="6" s="1"/>
  <c r="P13" i="5"/>
  <c r="X13" i="5" s="1"/>
  <c r="U13" i="5"/>
  <c r="U15" i="5"/>
  <c r="U16" i="5"/>
  <c r="U17" i="5"/>
  <c r="P7" i="5"/>
  <c r="X7" i="5" s="1"/>
  <c r="P8" i="5"/>
  <c r="X8" i="5" s="1"/>
  <c r="P9" i="5"/>
  <c r="X9" i="5" s="1"/>
  <c r="P10" i="5"/>
  <c r="X10" i="5" s="1"/>
  <c r="P11" i="5"/>
  <c r="X11" i="5" s="1"/>
  <c r="P12" i="5"/>
  <c r="X12" i="5" s="1"/>
  <c r="P14" i="5"/>
  <c r="X14" i="5" s="1"/>
  <c r="X20" i="6" l="1"/>
</calcChain>
</file>

<file path=xl/sharedStrings.xml><?xml version="1.0" encoding="utf-8"?>
<sst xmlns="http://schemas.openxmlformats.org/spreadsheetml/2006/main" count="192" uniqueCount="40">
  <si>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</si>
  <si>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</si>
  <si>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</si>
  <si>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</si>
  <si>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</si>
  <si>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</si>
  <si>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</si>
  <si>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</si>
  <si>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</si>
  <si>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</si>
  <si>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T</t>
  </si>
  <si>
    <t>M</t>
  </si>
  <si>
    <t>B</t>
  </si>
  <si>
    <t>:</t>
  </si>
  <si>
    <t xml:space="preserve">PERHITUNGAN ANALISIS BEBAN KERJA </t>
  </si>
  <si>
    <t>Dokumen</t>
  </si>
  <si>
    <t>Kegiatan</t>
  </si>
  <si>
    <t>Laporan</t>
  </si>
  <si>
    <t>Surat</t>
  </si>
  <si>
    <t>mendistribusikan dan memberi petunjuk pelaksanaan tugas;</t>
  </si>
  <si>
    <t>menilai kinerja pegawai Aparatur Sipil Negara sesuai dengan ketentuan peraturan perundang-undangan</t>
  </si>
  <si>
    <t>H</t>
  </si>
  <si>
    <t>menyusun rancangan, mengoreksi, memaraf dan/atau menandatangani naskah dinas</t>
  </si>
  <si>
    <t>mengikuti rapat sesuai dengan bidang tugasnya;</t>
  </si>
  <si>
    <t>melakukan koordinasi dan konsultasi dengan Lembaga pemerintah atau nonpemerintah, dalam rangka pelaksanaan tugas dan fungsi;</t>
  </si>
  <si>
    <t>melakukan tugas kedinasan lain yang diperintahkan oleh atasan baik lisan maupun tertulis sesuai bidang tugasnya untuk mendukung kelancaran pelaksanaan tugas.</t>
  </si>
  <si>
    <t>menyusun rencana kegiatan Seksi Peningkatan Kapasitas Aparatur sebagai pedoman dalam pelaksanaan tugas;</t>
  </si>
  <si>
    <t>memantau, mengawasi dan mengevaluasi pelaksanaan tugas dalam lingkungan Seksi Peningkatan Kapasitas Aparatur untuk mengetahui perkembangan pelaksanaan tugas</t>
  </si>
  <si>
    <t>mengikuti rapat sesuai dengan bidang tugasnya</t>
  </si>
  <si>
    <t>melakukan perencanaan kebijakan, analisa dan kajian kebutuhan, serta penataan aparatur pemadam kebakaran dan penyelamatan</t>
  </si>
  <si>
    <t>melakukan program dan kegiatan pengembangan dan peningkatan kapasitas aparatur pemadam kebakaran dan penyelamatan baik pengembangan dan peningkatan kapasitas teknik keterampilan maupun manajemen serta mental spiritual aparatur pemadam kebakaran dan penyelamatan</t>
  </si>
  <si>
    <t>. melakukan pembinaan dan pengawasan penataan aparatur serta fasilitas penyelesaian permasalahan aparatur pemadam kebakaran dan penyelamatan</t>
  </si>
  <si>
    <t>menyusun laporan hasil pelaksanaan tugas Seksi Peningkatan Kapasitas Aparatur dan memberikan saran pertimbangan kepada atasan sebagai bahan perumusan kebijakan; dan</t>
  </si>
  <si>
    <t>menyusun rencana kegiatan Seksi Pemberdayaan Masyarakat dan Dunia Usaha sebagai pedoman dalam pelaksanaan tugas</t>
  </si>
  <si>
    <t>memantau, mengawasi dan mengevaluasi pelaksanaan tugas dalam lingkungan Seksi Pemberdayaan Masyarakat dan Dunia Usaha untuk mengetahui perkembangan pelaksanaan tugas</t>
  </si>
  <si>
    <t>melakukan peningkatan pemberdayaan masyarakat dan dunia usaha dalam pencegahan dan penanggulangan kebakaran melalui pembentukan Barisan Relawan Kebakaran, Satuan Relawan Kebakaran, dan Manajemen Keselamatan Kebakaran Gedung;</t>
  </si>
  <si>
    <t>melakukan program dan kegiatan pengembangan dan peningkatan kapasitas Barisan Relawan Kebakaran, Satuan Relawan Kebakaran, dan Manajemen Keselamatan Kebakaran Gedung baik peningkatan kapasitas teknis maupun manajemen pencegahan dan penanggulangan kebakaran</t>
  </si>
  <si>
    <t>melakukan program dan kegiatan sosialisasi dan edukasi kepada kelompok masyarakat, dunia usaha dan warga negara di wilayah kabupaten dalam pencegahan dan penanggulangan kebakaran</t>
  </si>
  <si>
    <t>menyusun laporan hasil pelaksanaan tugas Seksi Pemberdayaan Masyarakat dan Dunia Usaha dan memberikan saran pertimbangan kepada atasan sebagai bahan perumusan kebijakan; dan</t>
  </si>
  <si>
    <t>melakukan tugas kedinasan lain yang diperintahkan oleh atasan baik lisan maupun tertulis sesuai bidang tugasnya untuk mendukung kelancaran pelaksanaan tugas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</si>
</sst>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20"/>
  <sheetViews>
    <sheetView topLeftCell="A18" zoomScale="87" zoomScaleNormal="87" workbookViewId="0">
      <selection activeCell="X20" sqref="X20"/>
    </sheetView>
  </sheetViews>
  <sheetFormatPr defaultRowHeight="14.5" x14ac:dyDescent="0.35"/>
  <cols>
    <col min="1" max="1" width="3.54296875" customWidth="1"/>
    <col min="2" max="2" width="3.453125" bestFit="1" customWidth="1"/>
    <col min="3" max="3" width="20.54296875" customWidth="1"/>
    <col min="5" max="5" width="2.453125" bestFit="1" customWidth="1"/>
    <col min="6" max="6" width="4.1796875" bestFit="1" customWidth="1"/>
    <col min="7" max="7" width="1.54296875" bestFit="1" customWidth="1"/>
    <col min="8" max="8" width="3.1796875" bestFit="1" customWidth="1"/>
    <col min="9" max="9" width="1.81640625" bestFit="1" customWidth="1"/>
    <col min="10" max="10" width="9.1796875" bestFit="1" customWidth="1"/>
    <col min="11" max="11" width="4.453125" bestFit="1" customWidth="1"/>
    <col min="12" max="12" width="1.26953125" bestFit="1" customWidth="1"/>
    <col min="13" max="13" width="3" bestFit="1" customWidth="1"/>
    <col min="14" max="14" width="11.453125" bestFit="1" customWidth="1"/>
    <col min="15" max="15" width="9.1796875" bestFit="1" customWidth="1"/>
    <col min="16" max="16" width="11.453125" bestFit="1" customWidth="1"/>
    <col min="18" max="18" width="3.453125" bestFit="1" customWidth="1"/>
    <col min="19" max="19" width="20.54296875" customWidth="1"/>
  </cols>
  <sheetData>
    <row r="3" spans="2:32" ht="18" x14ac:dyDescent="0.4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R3" s="33" t="s">
        <v>14</v>
      </c>
      <c r="S3" s="33"/>
      <c r="T3" s="33"/>
      <c r="U3" s="33"/>
      <c r="V3" s="33"/>
      <c r="W3" s="33"/>
      <c r="X3" s="33"/>
      <c r="Y3" s="4"/>
      <c r="Z3" s="4"/>
      <c r="AA3" s="4"/>
      <c r="AB3" s="4"/>
      <c r="AC3" s="4"/>
      <c r="AD3" s="4"/>
      <c r="AE3" s="4"/>
      <c r="AF3" s="4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6"/>
      <c r="I6" s="2"/>
      <c r="J6" s="2" t="s">
        <v>3</v>
      </c>
      <c r="K6" s="6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102" thickBot="1" x14ac:dyDescent="0.4">
      <c r="B7" s="11">
        <v>1</v>
      </c>
      <c r="C7" s="22" t="s">
        <v>33</v>
      </c>
      <c r="D7" s="12" t="s">
        <v>15</v>
      </c>
      <c r="E7" s="13" t="s">
        <v>10</v>
      </c>
      <c r="F7" s="13">
        <v>1</v>
      </c>
      <c r="G7" s="14" t="s">
        <v>8</v>
      </c>
      <c r="H7" s="15">
        <v>2</v>
      </c>
      <c r="I7" s="12" t="s">
        <v>9</v>
      </c>
      <c r="J7" s="12">
        <f>F7*H7</f>
        <v>2</v>
      </c>
      <c r="K7" s="15">
        <v>300</v>
      </c>
      <c r="L7" s="12" t="s">
        <v>13</v>
      </c>
      <c r="M7" s="12">
        <v>60</v>
      </c>
      <c r="N7" s="12">
        <f>K7/M7</f>
        <v>5</v>
      </c>
      <c r="O7" s="12">
        <v>1250</v>
      </c>
      <c r="P7" s="16">
        <f>J7*N7/O7</f>
        <v>8.0000000000000002E-3</v>
      </c>
      <c r="Q7" s="10"/>
      <c r="R7" s="11">
        <v>1</v>
      </c>
      <c r="S7" s="17" t="str">
        <f t="shared" ref="S7:S18" si="0">C7</f>
        <v>menyusun rencana kegiatan Seksi Pemberdayaan Masyarakat dan Dunia Usaha sebagai pedoman dalam pelaksanaan tugas</v>
      </c>
      <c r="T7" s="7" t="s">
        <v>15</v>
      </c>
      <c r="U7" s="3">
        <f t="shared" ref="U7:U17" si="1">J7</f>
        <v>2</v>
      </c>
      <c r="V7" s="3">
        <f t="shared" ref="V7:X17" si="2">N7</f>
        <v>5</v>
      </c>
      <c r="W7" s="3">
        <f t="shared" si="2"/>
        <v>1250</v>
      </c>
      <c r="X7" s="3">
        <f t="shared" si="2"/>
        <v>8.0000000000000002E-3</v>
      </c>
    </row>
    <row r="8" spans="2:32" ht="44" thickBot="1" x14ac:dyDescent="0.4">
      <c r="B8" s="11">
        <v>2</v>
      </c>
      <c r="C8" s="22" t="s">
        <v>19</v>
      </c>
      <c r="D8" s="12" t="s">
        <v>16</v>
      </c>
      <c r="E8" s="11" t="s">
        <v>11</v>
      </c>
      <c r="F8" s="11">
        <v>47</v>
      </c>
      <c r="G8" s="14" t="s">
        <v>8</v>
      </c>
      <c r="H8" s="18">
        <v>3</v>
      </c>
      <c r="I8" s="12" t="s">
        <v>9</v>
      </c>
      <c r="J8" s="12">
        <f t="shared" ref="J8:J17" si="3">F8*H8</f>
        <v>141</v>
      </c>
      <c r="K8" s="18">
        <v>100</v>
      </c>
      <c r="L8" s="12" t="s">
        <v>13</v>
      </c>
      <c r="M8" s="12">
        <v>60</v>
      </c>
      <c r="N8" s="25">
        <f t="shared" ref="N8:N17" si="4">K8/M8</f>
        <v>1.6666666666666667</v>
      </c>
      <c r="O8" s="12">
        <v>1250</v>
      </c>
      <c r="P8" s="26">
        <f t="shared" ref="P8:P17" si="5">J8*N8/O8</f>
        <v>0.188</v>
      </c>
      <c r="Q8" s="10"/>
      <c r="R8" s="11">
        <v>2</v>
      </c>
      <c r="S8" s="17" t="str">
        <f t="shared" si="0"/>
        <v>mendistribusikan dan memberi petunjuk pelaksanaan tugas;</v>
      </c>
      <c r="T8" s="7" t="s">
        <v>16</v>
      </c>
      <c r="U8" s="3">
        <f>J8</f>
        <v>141</v>
      </c>
      <c r="V8" s="24">
        <f>N8</f>
        <v>1.6666666666666667</v>
      </c>
      <c r="W8" s="3">
        <f t="shared" si="2"/>
        <v>1250</v>
      </c>
      <c r="X8" s="24">
        <f>P8</f>
        <v>0.188</v>
      </c>
    </row>
    <row r="9" spans="2:32" ht="145.5" thickBot="1" x14ac:dyDescent="0.4">
      <c r="B9" s="11">
        <v>3</v>
      </c>
      <c r="C9" s="22" t="s">
        <v>34</v>
      </c>
      <c r="D9" s="12" t="s">
        <v>16</v>
      </c>
      <c r="E9" s="11" t="s">
        <v>12</v>
      </c>
      <c r="F9" s="11">
        <v>12</v>
      </c>
      <c r="G9" s="14" t="s">
        <v>8</v>
      </c>
      <c r="H9" s="18">
        <v>3</v>
      </c>
      <c r="I9" s="12" t="s">
        <v>9</v>
      </c>
      <c r="J9" s="12">
        <f t="shared" si="3"/>
        <v>36</v>
      </c>
      <c r="K9" s="18">
        <v>60</v>
      </c>
      <c r="L9" s="12" t="s">
        <v>13</v>
      </c>
      <c r="M9" s="12">
        <v>60</v>
      </c>
      <c r="N9" s="12">
        <f t="shared" si="4"/>
        <v>1</v>
      </c>
      <c r="O9" s="12">
        <v>1250</v>
      </c>
      <c r="P9" s="16">
        <f t="shared" si="5"/>
        <v>2.8799999999999999E-2</v>
      </c>
      <c r="Q9" s="10"/>
      <c r="R9" s="11">
        <v>3</v>
      </c>
      <c r="S9" s="17" t="str">
        <f t="shared" si="0"/>
        <v>memantau, mengawasi dan mengevaluasi pelaksanaan tugas dalam lingkungan Seksi Pemberdayaan Masyarakat dan Dunia Usaha untuk mengetahui perkembangan pelaksanaan tugas</v>
      </c>
      <c r="T9" s="7" t="s">
        <v>16</v>
      </c>
      <c r="U9" s="3">
        <f t="shared" si="1"/>
        <v>36</v>
      </c>
      <c r="V9" s="3">
        <f t="shared" si="2"/>
        <v>1</v>
      </c>
      <c r="W9" s="3">
        <f t="shared" si="2"/>
        <v>1250</v>
      </c>
      <c r="X9" s="3">
        <f t="shared" si="2"/>
        <v>2.8799999999999999E-2</v>
      </c>
    </row>
    <row r="10" spans="2:32" ht="73" thickBot="1" x14ac:dyDescent="0.4">
      <c r="B10" s="11">
        <v>4</v>
      </c>
      <c r="C10" s="22" t="s">
        <v>22</v>
      </c>
      <c r="D10" s="12" t="s">
        <v>16</v>
      </c>
      <c r="E10" s="11" t="s">
        <v>21</v>
      </c>
      <c r="F10" s="11">
        <v>325</v>
      </c>
      <c r="G10" s="14" t="s">
        <v>8</v>
      </c>
      <c r="H10" s="18">
        <v>1</v>
      </c>
      <c r="I10" s="12" t="s">
        <v>9</v>
      </c>
      <c r="J10" s="12">
        <f t="shared" si="3"/>
        <v>325</v>
      </c>
      <c r="K10" s="18">
        <v>5</v>
      </c>
      <c r="L10" s="12" t="s">
        <v>13</v>
      </c>
      <c r="M10" s="12">
        <v>60</v>
      </c>
      <c r="N10" s="12">
        <f t="shared" si="4"/>
        <v>8.3333333333333329E-2</v>
      </c>
      <c r="O10" s="12">
        <v>1250</v>
      </c>
      <c r="P10" s="16">
        <f t="shared" si="5"/>
        <v>2.1666666666666667E-2</v>
      </c>
      <c r="Q10" s="10"/>
      <c r="R10" s="11">
        <v>4</v>
      </c>
      <c r="S10" s="17" t="str">
        <f t="shared" si="0"/>
        <v>menyusun rancangan, mengoreksi, memaraf dan/atau menandatangani naskah dinas</v>
      </c>
      <c r="T10" s="7" t="s">
        <v>15</v>
      </c>
      <c r="U10" s="3">
        <f t="shared" si="1"/>
        <v>325</v>
      </c>
      <c r="V10" s="3">
        <f t="shared" si="2"/>
        <v>8.3333333333333329E-2</v>
      </c>
      <c r="W10" s="3">
        <f t="shared" si="2"/>
        <v>1250</v>
      </c>
      <c r="X10" s="3">
        <f t="shared" si="2"/>
        <v>2.1666666666666667E-2</v>
      </c>
    </row>
    <row r="11" spans="2:32" ht="44" thickBot="1" x14ac:dyDescent="0.4">
      <c r="B11" s="11">
        <v>5</v>
      </c>
      <c r="C11" s="22" t="s">
        <v>23</v>
      </c>
      <c r="D11" s="12" t="s">
        <v>16</v>
      </c>
      <c r="E11" s="11" t="s">
        <v>12</v>
      </c>
      <c r="F11" s="11">
        <v>12</v>
      </c>
      <c r="G11" s="14" t="s">
        <v>8</v>
      </c>
      <c r="H11" s="18">
        <v>3</v>
      </c>
      <c r="I11" s="12" t="s">
        <v>9</v>
      </c>
      <c r="J11" s="12">
        <f t="shared" si="3"/>
        <v>36</v>
      </c>
      <c r="K11" s="18">
        <v>60</v>
      </c>
      <c r="L11" s="12" t="s">
        <v>13</v>
      </c>
      <c r="M11" s="12">
        <v>60</v>
      </c>
      <c r="N11" s="12">
        <f t="shared" si="4"/>
        <v>1</v>
      </c>
      <c r="O11" s="12">
        <v>1250</v>
      </c>
      <c r="P11" s="16">
        <f t="shared" si="5"/>
        <v>2.8799999999999999E-2</v>
      </c>
      <c r="Q11" s="10"/>
      <c r="R11" s="11">
        <v>5</v>
      </c>
      <c r="S11" s="17" t="str">
        <f t="shared" si="0"/>
        <v>mengikuti rapat sesuai dengan bidang tugasnya;</v>
      </c>
      <c r="T11" s="7" t="s">
        <v>16</v>
      </c>
      <c r="U11" s="3">
        <f t="shared" si="1"/>
        <v>36</v>
      </c>
      <c r="V11" s="3">
        <f t="shared" si="2"/>
        <v>1</v>
      </c>
      <c r="W11" s="3">
        <f t="shared" si="2"/>
        <v>1250</v>
      </c>
      <c r="X11" s="3">
        <f t="shared" si="2"/>
        <v>2.8799999999999999E-2</v>
      </c>
    </row>
    <row r="12" spans="2:32" ht="218" thickBot="1" x14ac:dyDescent="0.4">
      <c r="B12" s="11">
        <v>6</v>
      </c>
      <c r="C12" s="22" t="s">
        <v>35</v>
      </c>
      <c r="D12" s="19" t="s">
        <v>16</v>
      </c>
      <c r="E12" s="13" t="s">
        <v>12</v>
      </c>
      <c r="F12" s="11">
        <v>12</v>
      </c>
      <c r="G12" s="14" t="s">
        <v>8</v>
      </c>
      <c r="H12" s="18">
        <v>12</v>
      </c>
      <c r="I12" s="12" t="s">
        <v>9</v>
      </c>
      <c r="J12" s="12">
        <f t="shared" si="3"/>
        <v>144</v>
      </c>
      <c r="K12" s="18">
        <v>200</v>
      </c>
      <c r="L12" s="12" t="s">
        <v>13</v>
      </c>
      <c r="M12" s="12">
        <v>60</v>
      </c>
      <c r="N12" s="12">
        <f t="shared" si="4"/>
        <v>3.3333333333333335</v>
      </c>
      <c r="O12" s="20">
        <v>1250</v>
      </c>
      <c r="P12" s="12">
        <f t="shared" si="5"/>
        <v>0.38400000000000001</v>
      </c>
      <c r="Q12" s="10"/>
      <c r="R12" s="11">
        <v>6</v>
      </c>
      <c r="S12" s="17" t="str">
        <f t="shared" si="0"/>
        <v>melakukan peningkatan pemberdayaan masyarakat dan dunia usaha dalam pencegahan dan penanggulangan kebakaran melalui pembentukan Barisan Relawan Kebakaran, Satuan Relawan Kebakaran, dan Manajemen Keselamatan Kebakaran Gedung;</v>
      </c>
      <c r="T12" s="8" t="s">
        <v>16</v>
      </c>
      <c r="U12" s="3">
        <f t="shared" si="1"/>
        <v>144</v>
      </c>
      <c r="V12" s="3">
        <f t="shared" si="2"/>
        <v>3.3333333333333335</v>
      </c>
      <c r="W12" s="3">
        <f t="shared" si="2"/>
        <v>1250</v>
      </c>
      <c r="X12" s="3">
        <f t="shared" si="2"/>
        <v>0.38400000000000001</v>
      </c>
    </row>
    <row r="13" spans="2:32" ht="232.5" thickBot="1" x14ac:dyDescent="0.4">
      <c r="B13" s="11">
        <v>7</v>
      </c>
      <c r="C13" s="22" t="s">
        <v>36</v>
      </c>
      <c r="D13" s="19" t="s">
        <v>16</v>
      </c>
      <c r="E13" s="13" t="s">
        <v>12</v>
      </c>
      <c r="F13" s="13">
        <v>12</v>
      </c>
      <c r="G13" s="14" t="s">
        <v>8</v>
      </c>
      <c r="H13" s="15">
        <v>12</v>
      </c>
      <c r="I13" s="12" t="s">
        <v>9</v>
      </c>
      <c r="J13" s="12">
        <f t="shared" si="3"/>
        <v>144</v>
      </c>
      <c r="K13" s="15">
        <v>250</v>
      </c>
      <c r="L13" s="12" t="s">
        <v>13</v>
      </c>
      <c r="M13" s="12">
        <v>60</v>
      </c>
      <c r="N13" s="12">
        <f t="shared" si="4"/>
        <v>4.166666666666667</v>
      </c>
      <c r="O13" s="20">
        <v>1250</v>
      </c>
      <c r="P13" s="16">
        <f t="shared" si="5"/>
        <v>0.48</v>
      </c>
      <c r="Q13" s="10"/>
      <c r="R13" s="11">
        <v>7</v>
      </c>
      <c r="S13" s="17" t="str">
        <f t="shared" si="0"/>
        <v>melakukan program dan kegiatan pengembangan dan peningkatan kapasitas Barisan Relawan Kebakaran, Satuan Relawan Kebakaran, dan Manajemen Keselamatan Kebakaran Gedung baik peningkatan kapasitas teknis maupun manajemen pencegahan dan penanggulangan kebakaran</v>
      </c>
      <c r="T13" s="8" t="s">
        <v>16</v>
      </c>
      <c r="U13" s="3">
        <f t="shared" si="1"/>
        <v>144</v>
      </c>
      <c r="V13" s="3">
        <f t="shared" si="2"/>
        <v>4.166666666666667</v>
      </c>
      <c r="W13" s="3">
        <f t="shared" si="2"/>
        <v>1250</v>
      </c>
      <c r="X13" s="3">
        <f t="shared" si="2"/>
        <v>0.48</v>
      </c>
    </row>
    <row r="14" spans="2:32" ht="145.5" thickBot="1" x14ac:dyDescent="0.4">
      <c r="B14" s="11">
        <v>8</v>
      </c>
      <c r="C14" s="22" t="s">
        <v>37</v>
      </c>
      <c r="D14" s="19" t="s">
        <v>16</v>
      </c>
      <c r="E14" s="13" t="s">
        <v>10</v>
      </c>
      <c r="F14" s="13">
        <v>1</v>
      </c>
      <c r="G14" s="14" t="s">
        <v>8</v>
      </c>
      <c r="H14" s="18">
        <v>24</v>
      </c>
      <c r="I14" s="12" t="s">
        <v>9</v>
      </c>
      <c r="J14" s="12">
        <f t="shared" si="3"/>
        <v>24</v>
      </c>
      <c r="K14" s="18">
        <v>300</v>
      </c>
      <c r="L14" s="12" t="s">
        <v>13</v>
      </c>
      <c r="M14" s="12">
        <v>60</v>
      </c>
      <c r="N14" s="12">
        <f t="shared" si="4"/>
        <v>5</v>
      </c>
      <c r="O14" s="20">
        <v>1250</v>
      </c>
      <c r="P14" s="16">
        <f t="shared" si="5"/>
        <v>9.6000000000000002E-2</v>
      </c>
      <c r="Q14" s="10"/>
      <c r="R14" s="11">
        <v>8</v>
      </c>
      <c r="S14" s="17" t="str">
        <f t="shared" si="0"/>
        <v>melakukan program dan kegiatan sosialisasi dan edukasi kepada kelompok masyarakat, dunia usaha dan warga negara di wilayah kabupaten dalam pencegahan dan penanggulangan kebakaran</v>
      </c>
      <c r="T14" s="8" t="s">
        <v>18</v>
      </c>
      <c r="U14" s="3">
        <f t="shared" si="1"/>
        <v>24</v>
      </c>
      <c r="V14" s="3">
        <f t="shared" si="2"/>
        <v>5</v>
      </c>
      <c r="W14" s="3">
        <f t="shared" si="2"/>
        <v>1250</v>
      </c>
      <c r="X14" s="3">
        <f t="shared" si="2"/>
        <v>9.6000000000000002E-2</v>
      </c>
    </row>
    <row r="15" spans="2:32" ht="102" thickBot="1" x14ac:dyDescent="0.4">
      <c r="B15" s="11">
        <v>9</v>
      </c>
      <c r="C15" s="22" t="s">
        <v>24</v>
      </c>
      <c r="D15" s="19" t="s">
        <v>16</v>
      </c>
      <c r="E15" s="13" t="s">
        <v>10</v>
      </c>
      <c r="F15" s="13">
        <v>1</v>
      </c>
      <c r="G15" s="14" t="s">
        <v>8</v>
      </c>
      <c r="H15" s="18">
        <v>45</v>
      </c>
      <c r="I15" s="12" t="s">
        <v>9</v>
      </c>
      <c r="J15" s="12">
        <f t="shared" si="3"/>
        <v>45</v>
      </c>
      <c r="K15" s="18">
        <v>120</v>
      </c>
      <c r="L15" s="12" t="s">
        <v>13</v>
      </c>
      <c r="M15" s="12">
        <v>60</v>
      </c>
      <c r="N15" s="12">
        <f t="shared" si="4"/>
        <v>2</v>
      </c>
      <c r="O15" s="20">
        <v>1250</v>
      </c>
      <c r="P15" s="16">
        <f t="shared" si="5"/>
        <v>7.1999999999999995E-2</v>
      </c>
      <c r="Q15" s="10"/>
      <c r="R15" s="11">
        <v>9</v>
      </c>
      <c r="S15" s="17" t="str">
        <f t="shared" si="0"/>
        <v>melakukan koordinasi dan konsultasi dengan Lembaga pemerintah atau nonpemerintah, dalam rangka pelaksanaan tugas dan fungsi;</v>
      </c>
      <c r="T15" s="8" t="s">
        <v>16</v>
      </c>
      <c r="U15" s="3">
        <f t="shared" si="1"/>
        <v>45</v>
      </c>
      <c r="V15" s="3">
        <f t="shared" si="2"/>
        <v>2</v>
      </c>
      <c r="W15" s="3">
        <f t="shared" si="2"/>
        <v>1250</v>
      </c>
      <c r="X15" s="3">
        <f t="shared" si="2"/>
        <v>7.1999999999999995E-2</v>
      </c>
    </row>
    <row r="16" spans="2:32" ht="73" thickBot="1" x14ac:dyDescent="0.4">
      <c r="B16" s="11">
        <v>10</v>
      </c>
      <c r="C16" s="22" t="s">
        <v>20</v>
      </c>
      <c r="D16" s="21" t="s">
        <v>17</v>
      </c>
      <c r="E16" s="13" t="s">
        <v>10</v>
      </c>
      <c r="F16" s="13">
        <v>1</v>
      </c>
      <c r="G16" s="14" t="s">
        <v>8</v>
      </c>
      <c r="H16" s="18">
        <v>10</v>
      </c>
      <c r="I16" s="12" t="s">
        <v>9</v>
      </c>
      <c r="J16" s="12">
        <f t="shared" si="3"/>
        <v>10</v>
      </c>
      <c r="K16" s="18">
        <v>150</v>
      </c>
      <c r="L16" s="12" t="s">
        <v>13</v>
      </c>
      <c r="M16" s="12">
        <v>60</v>
      </c>
      <c r="N16" s="25">
        <f t="shared" si="4"/>
        <v>2.5</v>
      </c>
      <c r="O16" s="21">
        <v>1250</v>
      </c>
      <c r="P16" s="26">
        <f t="shared" si="5"/>
        <v>0.02</v>
      </c>
      <c r="Q16" s="10"/>
      <c r="R16" s="11">
        <v>10</v>
      </c>
      <c r="S16" s="17" t="str">
        <f t="shared" si="0"/>
        <v>menilai kinerja pegawai Aparatur Sipil Negara sesuai dengan ketentuan peraturan perundang-undangan</v>
      </c>
      <c r="T16" s="9" t="s">
        <v>17</v>
      </c>
      <c r="U16" s="3">
        <f t="shared" si="1"/>
        <v>10</v>
      </c>
      <c r="V16" s="3">
        <f t="shared" si="2"/>
        <v>2.5</v>
      </c>
      <c r="W16" s="3">
        <f t="shared" si="2"/>
        <v>1250</v>
      </c>
      <c r="X16" s="3">
        <f t="shared" si="2"/>
        <v>0.02</v>
      </c>
    </row>
    <row r="17" spans="2:24" ht="160" thickBot="1" x14ac:dyDescent="0.4">
      <c r="B17" s="11">
        <v>11</v>
      </c>
      <c r="C17" s="22" t="s">
        <v>38</v>
      </c>
      <c r="D17" s="19" t="s">
        <v>16</v>
      </c>
      <c r="E17" s="13" t="s">
        <v>10</v>
      </c>
      <c r="F17" s="13">
        <v>1</v>
      </c>
      <c r="G17" s="14" t="s">
        <v>8</v>
      </c>
      <c r="H17" s="18">
        <v>15</v>
      </c>
      <c r="I17" s="12" t="s">
        <v>9</v>
      </c>
      <c r="J17" s="12">
        <f t="shared" si="3"/>
        <v>15</v>
      </c>
      <c r="K17" s="18">
        <v>100</v>
      </c>
      <c r="L17" s="12" t="s">
        <v>13</v>
      </c>
      <c r="M17" s="12">
        <v>60</v>
      </c>
      <c r="N17" s="12">
        <f t="shared" si="4"/>
        <v>1.6666666666666667</v>
      </c>
      <c r="O17" s="20">
        <v>1250</v>
      </c>
      <c r="P17" s="16">
        <f t="shared" si="5"/>
        <v>0.02</v>
      </c>
      <c r="Q17" s="10"/>
      <c r="R17" s="11">
        <v>11</v>
      </c>
      <c r="S17" s="17" t="str">
        <f t="shared" si="0"/>
        <v>menyusun laporan hasil pelaksanaan tugas Seksi Pemberdayaan Masyarakat dan Dunia Usaha dan memberikan saran pertimbangan kepada atasan sebagai bahan perumusan kebijakan; dan</v>
      </c>
      <c r="T17" s="8" t="s">
        <v>16</v>
      </c>
      <c r="U17" s="3">
        <f t="shared" si="1"/>
        <v>15</v>
      </c>
      <c r="V17" s="3">
        <f t="shared" si="2"/>
        <v>1.6666666666666667</v>
      </c>
      <c r="W17" s="3">
        <f t="shared" si="2"/>
        <v>1250</v>
      </c>
      <c r="X17" s="3">
        <f t="shared" si="2"/>
        <v>0.02</v>
      </c>
    </row>
    <row r="18" spans="2:24" ht="116.5" thickBot="1" x14ac:dyDescent="0.4">
      <c r="B18" s="11">
        <v>12</v>
      </c>
      <c r="C18" s="22" t="s">
        <v>39</v>
      </c>
      <c r="D18" s="21" t="s">
        <v>16</v>
      </c>
      <c r="E18" s="13"/>
      <c r="F18" s="13"/>
      <c r="G18" s="14"/>
      <c r="H18" s="15"/>
      <c r="I18" s="12"/>
      <c r="J18" s="12"/>
      <c r="K18" s="15"/>
      <c r="L18" s="12"/>
      <c r="M18" s="12"/>
      <c r="N18" s="12"/>
      <c r="O18" s="13"/>
      <c r="P18" s="16"/>
      <c r="Q18" s="10"/>
      <c r="R18" s="13">
        <v>12</v>
      </c>
      <c r="S18" s="17" t="str">
        <f t="shared" si="0"/>
        <v>melakukan tugas kedinasan lain yang diperintahkan oleh atasan baik lisan maupun tertulis sesuai bidang tugasnya untuk mendukung kelancaran pelaksanaan tugas</v>
      </c>
      <c r="T18" s="9" t="s">
        <v>16</v>
      </c>
      <c r="U18" s="23"/>
      <c r="V18" s="23"/>
      <c r="W18" s="23"/>
      <c r="X18" s="23"/>
    </row>
    <row r="20" spans="2:24" x14ac:dyDescent="0.35">
      <c r="X20" s="5">
        <f>SUM(X7:X19)</f>
        <v>1.3472666666666668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AF20"/>
  <sheetViews>
    <sheetView tabSelected="1" topLeftCell="A16" zoomScale="73" zoomScaleNormal="87" workbookViewId="0">
      <selection activeCell="X17" sqref="X17"/>
    </sheetView>
  </sheetViews>
  <sheetFormatPr defaultRowHeight="14.5" x14ac:dyDescent="0.35"/>
  <cols>
    <col min="1" max="1" width="3.54296875" customWidth="1"/>
    <col min="2" max="2" width="3.453125" bestFit="1" customWidth="1"/>
    <col min="3" max="3" width="20.54296875" customWidth="1"/>
    <col min="5" max="5" width="2.453125" bestFit="1" customWidth="1"/>
    <col min="6" max="6" width="4.1796875" bestFit="1" customWidth="1"/>
    <col min="7" max="7" width="1.54296875" bestFit="1" customWidth="1"/>
    <col min="8" max="8" width="3.1796875" bestFit="1" customWidth="1"/>
    <col min="9" max="9" width="1.81640625" bestFit="1" customWidth="1"/>
    <col min="10" max="10" width="9.1796875" bestFit="1" customWidth="1"/>
    <col min="11" max="11" width="5" bestFit="1" customWidth="1"/>
    <col min="12" max="12" width="1.26953125" bestFit="1" customWidth="1"/>
    <col min="13" max="13" width="3" bestFit="1" customWidth="1"/>
    <col min="14" max="14" width="11.453125" bestFit="1" customWidth="1"/>
    <col min="15" max="15" width="9.1796875" bestFit="1" customWidth="1"/>
    <col min="16" max="16" width="11.453125" bestFit="1" customWidth="1"/>
    <col min="18" max="18" width="3.453125" bestFit="1" customWidth="1"/>
    <col min="19" max="19" width="20.54296875" customWidth="1"/>
  </cols>
  <sheetData>
    <row r="3" spans="2:32" ht="18" x14ac:dyDescent="0.4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R3" s="33" t="s">
        <v>14</v>
      </c>
      <c r="S3" s="33"/>
      <c r="T3" s="33"/>
      <c r="U3" s="33"/>
      <c r="V3" s="33"/>
      <c r="W3" s="33"/>
      <c r="X3" s="33"/>
      <c r="Y3" s="4"/>
      <c r="Z3" s="4"/>
      <c r="AA3" s="4"/>
      <c r="AB3" s="4"/>
      <c r="AC3" s="4"/>
      <c r="AD3" s="4"/>
      <c r="AE3" s="4"/>
      <c r="AF3" s="4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6"/>
      <c r="I6" s="2"/>
      <c r="J6" s="2" t="s">
        <v>3</v>
      </c>
      <c r="K6" s="6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115.5" customHeight="1" thickBot="1" x14ac:dyDescent="0.4">
      <c r="B7" s="11">
        <v>1</v>
      </c>
      <c r="C7" s="22" t="s">
        <v>26</v>
      </c>
      <c r="D7" s="12" t="s">
        <v>15</v>
      </c>
      <c r="E7" s="13" t="s">
        <v>10</v>
      </c>
      <c r="F7" s="13">
        <v>1</v>
      </c>
      <c r="G7" s="14" t="s">
        <v>8</v>
      </c>
      <c r="H7" s="15">
        <v>1</v>
      </c>
      <c r="I7" s="12" t="s">
        <v>9</v>
      </c>
      <c r="J7" s="12">
        <f>F7*H7</f>
        <v>1</v>
      </c>
      <c r="K7" s="15">
        <v>1200</v>
      </c>
      <c r="L7" s="12" t="s">
        <v>13</v>
      </c>
      <c r="M7" s="12">
        <v>60</v>
      </c>
      <c r="N7" s="12">
        <f>K7/M7</f>
        <v>20</v>
      </c>
      <c r="O7" s="12">
        <v>1250</v>
      </c>
      <c r="P7" s="16">
        <f>J7*N7/O7</f>
        <v>1.6E-2</v>
      </c>
      <c r="Q7" s="10"/>
      <c r="R7" s="11">
        <v>1</v>
      </c>
      <c r="S7" s="17" t="str">
        <f t="shared" ref="S7:S18" si="0">C7</f>
        <v>menyusun rencana kegiatan Seksi Peningkatan Kapasitas Aparatur sebagai pedoman dalam pelaksanaan tugas;</v>
      </c>
      <c r="T7" s="7" t="s">
        <v>15</v>
      </c>
      <c r="U7" s="3">
        <f t="shared" ref="U7:U17" si="1">J7</f>
        <v>1</v>
      </c>
      <c r="V7" s="3">
        <f t="shared" ref="V7:X17" si="2">N7</f>
        <v>20</v>
      </c>
      <c r="W7" s="3">
        <f t="shared" si="2"/>
        <v>1250</v>
      </c>
      <c r="X7" s="3">
        <f t="shared" si="2"/>
        <v>1.6E-2</v>
      </c>
    </row>
    <row r="8" spans="2:32" ht="82.5" customHeight="1" thickBot="1" x14ac:dyDescent="0.4">
      <c r="B8" s="11">
        <v>2</v>
      </c>
      <c r="C8" s="22" t="s">
        <v>19</v>
      </c>
      <c r="D8" s="12" t="s">
        <v>16</v>
      </c>
      <c r="E8" s="11" t="s">
        <v>11</v>
      </c>
      <c r="F8" s="11">
        <v>47</v>
      </c>
      <c r="G8" s="14" t="s">
        <v>8</v>
      </c>
      <c r="H8" s="18">
        <v>1</v>
      </c>
      <c r="I8" s="12" t="s">
        <v>9</v>
      </c>
      <c r="J8" s="12">
        <f t="shared" ref="J8:J17" si="3">F8*H8</f>
        <v>47</v>
      </c>
      <c r="K8" s="18">
        <v>360</v>
      </c>
      <c r="L8" s="12" t="s">
        <v>13</v>
      </c>
      <c r="M8" s="12">
        <v>60</v>
      </c>
      <c r="N8" s="12">
        <f t="shared" ref="N8:N17" si="4">K8/M8</f>
        <v>6</v>
      </c>
      <c r="O8" s="12">
        <v>1250</v>
      </c>
      <c r="P8" s="16">
        <f t="shared" ref="P8:P17" si="5">J8*N8/O8</f>
        <v>0.22559999999999999</v>
      </c>
      <c r="Q8" s="10"/>
      <c r="R8" s="11">
        <v>2</v>
      </c>
      <c r="S8" s="17" t="str">
        <f t="shared" si="0"/>
        <v>mendistribusikan dan memberi petunjuk pelaksanaan tugas;</v>
      </c>
      <c r="T8" s="7" t="s">
        <v>16</v>
      </c>
      <c r="U8" s="3">
        <f>J8</f>
        <v>47</v>
      </c>
      <c r="V8" s="3">
        <f t="shared" si="2"/>
        <v>6</v>
      </c>
      <c r="W8" s="3">
        <f t="shared" si="2"/>
        <v>1250</v>
      </c>
      <c r="X8" s="3">
        <f t="shared" si="2"/>
        <v>0.22559999999999999</v>
      </c>
    </row>
    <row r="9" spans="2:32" ht="150.75" customHeight="1" thickBot="1" x14ac:dyDescent="0.4">
      <c r="B9" s="11">
        <v>3</v>
      </c>
      <c r="C9" s="22" t="s">
        <v>27</v>
      </c>
      <c r="D9" s="12" t="s">
        <v>16</v>
      </c>
      <c r="E9" s="11" t="s">
        <v>12</v>
      </c>
      <c r="F9" s="11">
        <v>12</v>
      </c>
      <c r="G9" s="14" t="s">
        <v>8</v>
      </c>
      <c r="H9" s="18">
        <v>1</v>
      </c>
      <c r="I9" s="12"/>
      <c r="J9" s="12">
        <f t="shared" si="3"/>
        <v>12</v>
      </c>
      <c r="K9" s="18">
        <v>360</v>
      </c>
      <c r="L9" s="12" t="s">
        <v>13</v>
      </c>
      <c r="M9" s="12">
        <v>60</v>
      </c>
      <c r="N9" s="12">
        <f t="shared" si="4"/>
        <v>6</v>
      </c>
      <c r="O9" s="12">
        <v>1250</v>
      </c>
      <c r="P9" s="16">
        <f t="shared" si="5"/>
        <v>5.7599999999999998E-2</v>
      </c>
      <c r="Q9" s="10"/>
      <c r="R9" s="11">
        <v>3</v>
      </c>
      <c r="S9" s="17" t="str">
        <f t="shared" si="0"/>
        <v>memantau, mengawasi dan mengevaluasi pelaksanaan tugas dalam lingkungan Seksi Peningkatan Kapasitas Aparatur untuk mengetahui perkembangan pelaksanaan tugas</v>
      </c>
      <c r="T9" s="7" t="s">
        <v>16</v>
      </c>
      <c r="U9" s="3">
        <f t="shared" si="1"/>
        <v>12</v>
      </c>
      <c r="V9" s="3">
        <f t="shared" si="2"/>
        <v>6</v>
      </c>
      <c r="W9" s="3">
        <f t="shared" si="2"/>
        <v>1250</v>
      </c>
      <c r="X9" s="3">
        <f t="shared" si="2"/>
        <v>5.7599999999999998E-2</v>
      </c>
    </row>
    <row r="10" spans="2:32" ht="105.75" customHeight="1" thickBot="1" x14ac:dyDescent="0.4">
      <c r="B10" s="11">
        <v>4</v>
      </c>
      <c r="C10" s="22" t="s">
        <v>22</v>
      </c>
      <c r="D10" s="12" t="s">
        <v>16</v>
      </c>
      <c r="E10" s="11" t="s">
        <v>21</v>
      </c>
      <c r="F10" s="11">
        <v>325</v>
      </c>
      <c r="G10" s="14" t="s">
        <v>8</v>
      </c>
      <c r="H10" s="18">
        <v>1</v>
      </c>
      <c r="I10" s="12" t="s">
        <v>9</v>
      </c>
      <c r="J10" s="12">
        <f t="shared" si="3"/>
        <v>325</v>
      </c>
      <c r="K10" s="18">
        <v>60</v>
      </c>
      <c r="L10" s="12" t="s">
        <v>13</v>
      </c>
      <c r="M10" s="12">
        <v>60</v>
      </c>
      <c r="N10" s="12">
        <f t="shared" si="4"/>
        <v>1</v>
      </c>
      <c r="O10" s="12">
        <v>1250</v>
      </c>
      <c r="P10" s="16">
        <f t="shared" si="5"/>
        <v>0.26</v>
      </c>
      <c r="Q10" s="10"/>
      <c r="R10" s="11">
        <v>4</v>
      </c>
      <c r="S10" s="17" t="str">
        <f t="shared" si="0"/>
        <v>menyusun rancangan, mengoreksi, memaraf dan/atau menandatangani naskah dinas</v>
      </c>
      <c r="T10" s="7" t="s">
        <v>15</v>
      </c>
      <c r="U10" s="3">
        <f t="shared" si="1"/>
        <v>325</v>
      </c>
      <c r="V10" s="3">
        <f t="shared" si="2"/>
        <v>1</v>
      </c>
      <c r="W10" s="3">
        <f t="shared" si="2"/>
        <v>1250</v>
      </c>
      <c r="X10" s="3">
        <f t="shared" si="2"/>
        <v>0.26</v>
      </c>
    </row>
    <row r="11" spans="2:32" ht="60" customHeight="1" thickBot="1" x14ac:dyDescent="0.4">
      <c r="B11" s="11">
        <v>5</v>
      </c>
      <c r="C11" s="22" t="s">
        <v>28</v>
      </c>
      <c r="D11" s="12" t="s">
        <v>16</v>
      </c>
      <c r="E11" s="11" t="s">
        <v>11</v>
      </c>
      <c r="F11" s="11">
        <v>47</v>
      </c>
      <c r="G11" s="14" t="s">
        <v>8</v>
      </c>
      <c r="H11" s="18">
        <v>1</v>
      </c>
      <c r="I11" s="12" t="s">
        <v>9</v>
      </c>
      <c r="J11" s="12">
        <f t="shared" si="3"/>
        <v>47</v>
      </c>
      <c r="K11" s="18">
        <v>60</v>
      </c>
      <c r="L11" s="12" t="s">
        <v>13</v>
      </c>
      <c r="M11" s="12">
        <v>60</v>
      </c>
      <c r="N11" s="12">
        <f t="shared" si="4"/>
        <v>1</v>
      </c>
      <c r="O11" s="12">
        <v>1250</v>
      </c>
      <c r="P11" s="16">
        <f t="shared" si="5"/>
        <v>3.7600000000000001E-2</v>
      </c>
      <c r="Q11" s="10"/>
      <c r="R11" s="11">
        <v>5</v>
      </c>
      <c r="S11" s="17" t="str">
        <f t="shared" si="0"/>
        <v>mengikuti rapat sesuai dengan bidang tugasnya</v>
      </c>
      <c r="T11" s="7" t="s">
        <v>16</v>
      </c>
      <c r="U11" s="3">
        <f t="shared" si="1"/>
        <v>47</v>
      </c>
      <c r="V11" s="3">
        <f t="shared" si="2"/>
        <v>1</v>
      </c>
      <c r="W11" s="3">
        <f t="shared" si="2"/>
        <v>1250</v>
      </c>
      <c r="X11" s="3">
        <f t="shared" si="2"/>
        <v>3.7600000000000001E-2</v>
      </c>
    </row>
    <row r="12" spans="2:32" ht="137.25" customHeight="1" thickBot="1" x14ac:dyDescent="0.4">
      <c r="B12" s="11">
        <v>6</v>
      </c>
      <c r="C12" s="22" t="s">
        <v>29</v>
      </c>
      <c r="D12" s="19" t="s">
        <v>16</v>
      </c>
      <c r="E12" s="13" t="s">
        <v>10</v>
      </c>
      <c r="F12" s="11">
        <v>1</v>
      </c>
      <c r="G12" s="14" t="s">
        <v>8</v>
      </c>
      <c r="H12" s="18">
        <v>1</v>
      </c>
      <c r="I12" s="12" t="s">
        <v>9</v>
      </c>
      <c r="J12" s="12">
        <f t="shared" si="3"/>
        <v>1</v>
      </c>
      <c r="K12" s="18">
        <v>900</v>
      </c>
      <c r="L12" s="12" t="s">
        <v>13</v>
      </c>
      <c r="M12" s="12">
        <v>60</v>
      </c>
      <c r="N12" s="12">
        <f t="shared" si="4"/>
        <v>15</v>
      </c>
      <c r="O12" s="20">
        <v>1250</v>
      </c>
      <c r="P12" s="12">
        <f t="shared" si="5"/>
        <v>1.2E-2</v>
      </c>
      <c r="Q12" s="10"/>
      <c r="R12" s="11">
        <v>6</v>
      </c>
      <c r="S12" s="17" t="str">
        <f t="shared" si="0"/>
        <v>melakukan perencanaan kebijakan, analisa dan kajian kebutuhan, serta penataan aparatur pemadam kebakaran dan penyelamatan</v>
      </c>
      <c r="T12" s="8" t="s">
        <v>16</v>
      </c>
      <c r="U12" s="3">
        <f t="shared" si="1"/>
        <v>1</v>
      </c>
      <c r="V12" s="3">
        <f t="shared" si="2"/>
        <v>15</v>
      </c>
      <c r="W12" s="3">
        <f t="shared" si="2"/>
        <v>1250</v>
      </c>
      <c r="X12" s="3">
        <f t="shared" si="2"/>
        <v>1.2E-2</v>
      </c>
    </row>
    <row r="13" spans="2:32" ht="218" thickBot="1" x14ac:dyDescent="0.4">
      <c r="B13" s="11">
        <v>7</v>
      </c>
      <c r="C13" s="22" t="s">
        <v>30</v>
      </c>
      <c r="D13" s="19" t="s">
        <v>16</v>
      </c>
      <c r="E13" s="13" t="s">
        <v>12</v>
      </c>
      <c r="F13" s="13">
        <v>12</v>
      </c>
      <c r="G13" s="14" t="s">
        <v>8</v>
      </c>
      <c r="H13" s="15">
        <v>1</v>
      </c>
      <c r="I13" s="12" t="s">
        <v>9</v>
      </c>
      <c r="J13" s="12">
        <f t="shared" si="3"/>
        <v>12</v>
      </c>
      <c r="K13" s="15">
        <v>360</v>
      </c>
      <c r="L13" s="12" t="s">
        <v>13</v>
      </c>
      <c r="M13" s="12">
        <v>60</v>
      </c>
      <c r="N13" s="12">
        <f t="shared" si="4"/>
        <v>6</v>
      </c>
      <c r="O13" s="20">
        <v>1250</v>
      </c>
      <c r="P13" s="31">
        <f t="shared" si="5"/>
        <v>5.7599999999999998E-2</v>
      </c>
      <c r="Q13" s="10"/>
      <c r="R13" s="11">
        <v>7</v>
      </c>
      <c r="S13" s="17" t="str">
        <f t="shared" si="0"/>
        <v>melakukan program dan kegiatan pengembangan dan peningkatan kapasitas aparatur pemadam kebakaran dan penyelamatan baik pengembangan dan peningkatan kapasitas teknik keterampilan maupun manajemen serta mental spiritual aparatur pemadam kebakaran dan penyelamatan</v>
      </c>
      <c r="T13" s="8" t="s">
        <v>15</v>
      </c>
      <c r="U13" s="3">
        <f t="shared" si="1"/>
        <v>12</v>
      </c>
      <c r="V13" s="3">
        <f t="shared" si="2"/>
        <v>6</v>
      </c>
      <c r="W13" s="3">
        <f t="shared" si="2"/>
        <v>1250</v>
      </c>
      <c r="X13" s="27">
        <f t="shared" si="2"/>
        <v>5.7599999999999998E-2</v>
      </c>
    </row>
    <row r="14" spans="2:32" ht="131" thickBot="1" x14ac:dyDescent="0.4">
      <c r="B14" s="11">
        <v>8</v>
      </c>
      <c r="C14" s="22" t="s">
        <v>31</v>
      </c>
      <c r="D14" s="19" t="s">
        <v>16</v>
      </c>
      <c r="E14" s="13" t="s">
        <v>10</v>
      </c>
      <c r="F14" s="13">
        <v>1</v>
      </c>
      <c r="G14" s="14" t="s">
        <v>8</v>
      </c>
      <c r="H14" s="18">
        <v>24</v>
      </c>
      <c r="I14" s="12" t="s">
        <v>9</v>
      </c>
      <c r="J14" s="12">
        <f t="shared" si="3"/>
        <v>24</v>
      </c>
      <c r="K14" s="18">
        <v>600</v>
      </c>
      <c r="L14" s="12" t="s">
        <v>13</v>
      </c>
      <c r="M14" s="12">
        <v>60</v>
      </c>
      <c r="N14" s="12">
        <f t="shared" si="4"/>
        <v>10</v>
      </c>
      <c r="O14" s="20">
        <v>1250</v>
      </c>
      <c r="P14" s="16">
        <f t="shared" si="5"/>
        <v>0.192</v>
      </c>
      <c r="Q14" s="10"/>
      <c r="R14" s="11">
        <v>8</v>
      </c>
      <c r="S14" s="17" t="str">
        <f t="shared" si="0"/>
        <v>. melakukan pembinaan dan pengawasan penataan aparatur serta fasilitas penyelesaian permasalahan aparatur pemadam kebakaran dan penyelamatan</v>
      </c>
      <c r="T14" s="8" t="s">
        <v>18</v>
      </c>
      <c r="U14" s="3">
        <f t="shared" si="1"/>
        <v>24</v>
      </c>
      <c r="V14" s="3">
        <f t="shared" si="2"/>
        <v>10</v>
      </c>
      <c r="W14" s="3">
        <f t="shared" si="2"/>
        <v>1250</v>
      </c>
      <c r="X14" s="3">
        <f t="shared" si="2"/>
        <v>0.192</v>
      </c>
    </row>
    <row r="15" spans="2:32" ht="139.5" customHeight="1" thickBot="1" x14ac:dyDescent="0.4">
      <c r="B15" s="11">
        <v>9</v>
      </c>
      <c r="C15" s="22" t="s">
        <v>24</v>
      </c>
      <c r="D15" s="19" t="s">
        <v>16</v>
      </c>
      <c r="E15" s="13" t="s">
        <v>10</v>
      </c>
      <c r="F15" s="13">
        <v>1</v>
      </c>
      <c r="G15" s="14" t="s">
        <v>8</v>
      </c>
      <c r="H15" s="18">
        <v>12</v>
      </c>
      <c r="I15" s="12" t="s">
        <v>9</v>
      </c>
      <c r="J15" s="12">
        <f t="shared" si="3"/>
        <v>12</v>
      </c>
      <c r="K15" s="18">
        <v>460</v>
      </c>
      <c r="L15" s="12" t="s">
        <v>13</v>
      </c>
      <c r="M15" s="12">
        <v>60</v>
      </c>
      <c r="N15" s="29">
        <f t="shared" si="4"/>
        <v>7.666666666666667</v>
      </c>
      <c r="O15" s="20">
        <v>1250</v>
      </c>
      <c r="P15" s="16">
        <f t="shared" si="5"/>
        <v>7.3599999999999999E-2</v>
      </c>
      <c r="Q15" s="10"/>
      <c r="R15" s="11">
        <v>9</v>
      </c>
      <c r="S15" s="17" t="str">
        <f t="shared" si="0"/>
        <v>melakukan koordinasi dan konsultasi dengan Lembaga pemerintah atau nonpemerintah, dalam rangka pelaksanaan tugas dan fungsi;</v>
      </c>
      <c r="T15" s="8" t="s">
        <v>16</v>
      </c>
      <c r="U15" s="3">
        <f t="shared" si="1"/>
        <v>12</v>
      </c>
      <c r="V15" s="30">
        <f>N15</f>
        <v>7.666666666666667</v>
      </c>
      <c r="W15" s="3">
        <f t="shared" si="2"/>
        <v>1250</v>
      </c>
      <c r="X15" s="3">
        <f t="shared" si="2"/>
        <v>7.3599999999999999E-2</v>
      </c>
    </row>
    <row r="16" spans="2:32" ht="73" thickBot="1" x14ac:dyDescent="0.4">
      <c r="B16" s="11">
        <v>10</v>
      </c>
      <c r="C16" s="22" t="s">
        <v>20</v>
      </c>
      <c r="D16" s="21" t="s">
        <v>17</v>
      </c>
      <c r="E16" s="13" t="s">
        <v>12</v>
      </c>
      <c r="F16" s="13">
        <v>12</v>
      </c>
      <c r="G16" s="14" t="s">
        <v>8</v>
      </c>
      <c r="H16" s="18">
        <v>1</v>
      </c>
      <c r="I16" s="12" t="s">
        <v>9</v>
      </c>
      <c r="J16" s="12">
        <f t="shared" si="3"/>
        <v>12</v>
      </c>
      <c r="K16" s="18">
        <v>120</v>
      </c>
      <c r="L16" s="12" t="s">
        <v>13</v>
      </c>
      <c r="M16" s="12">
        <v>60</v>
      </c>
      <c r="N16" s="28">
        <f t="shared" si="4"/>
        <v>2</v>
      </c>
      <c r="O16" s="21">
        <v>1250</v>
      </c>
      <c r="P16" s="16">
        <f t="shared" si="5"/>
        <v>1.9199999999999998E-2</v>
      </c>
      <c r="Q16" s="10"/>
      <c r="R16" s="11">
        <v>10</v>
      </c>
      <c r="S16" s="17" t="str">
        <f t="shared" si="0"/>
        <v>menilai kinerja pegawai Aparatur Sipil Negara sesuai dengan ketentuan peraturan perundang-undangan</v>
      </c>
      <c r="T16" s="9" t="s">
        <v>17</v>
      </c>
      <c r="U16" s="3">
        <f t="shared" si="1"/>
        <v>12</v>
      </c>
      <c r="V16" s="27">
        <f t="shared" si="2"/>
        <v>2</v>
      </c>
      <c r="W16" s="3">
        <f t="shared" si="2"/>
        <v>1250</v>
      </c>
      <c r="X16" s="3">
        <f t="shared" si="2"/>
        <v>1.9199999999999998E-2</v>
      </c>
    </row>
    <row r="17" spans="2:24" ht="145.5" thickBot="1" x14ac:dyDescent="0.4">
      <c r="B17" s="11">
        <v>11</v>
      </c>
      <c r="C17" s="22" t="s">
        <v>32</v>
      </c>
      <c r="D17" s="19" t="s">
        <v>16</v>
      </c>
      <c r="E17" s="13" t="s">
        <v>12</v>
      </c>
      <c r="F17" s="13">
        <v>12</v>
      </c>
      <c r="G17" s="14" t="s">
        <v>8</v>
      </c>
      <c r="H17" s="18">
        <v>1</v>
      </c>
      <c r="I17" s="12" t="s">
        <v>9</v>
      </c>
      <c r="J17" s="12">
        <f t="shared" si="3"/>
        <v>12</v>
      </c>
      <c r="K17" s="18">
        <v>600</v>
      </c>
      <c r="L17" s="12" t="s">
        <v>13</v>
      </c>
      <c r="M17" s="12">
        <v>60</v>
      </c>
      <c r="N17" s="12">
        <f t="shared" si="4"/>
        <v>10</v>
      </c>
      <c r="O17" s="20">
        <v>1250</v>
      </c>
      <c r="P17" s="16">
        <f t="shared" si="5"/>
        <v>9.6000000000000002E-2</v>
      </c>
      <c r="Q17" s="10"/>
      <c r="R17" s="11">
        <v>11</v>
      </c>
      <c r="S17" s="17" t="str">
        <f t="shared" si="0"/>
        <v>menyusun laporan hasil pelaksanaan tugas Seksi Peningkatan Kapasitas Aparatur dan memberikan saran pertimbangan kepada atasan sebagai bahan perumusan kebijakan; dan</v>
      </c>
      <c r="T17" s="8" t="s">
        <v>16</v>
      </c>
      <c r="U17" s="3">
        <f t="shared" si="1"/>
        <v>12</v>
      </c>
      <c r="V17" s="3">
        <f t="shared" si="2"/>
        <v>10</v>
      </c>
      <c r="W17" s="3">
        <f t="shared" si="2"/>
        <v>1250</v>
      </c>
      <c r="X17" s="3">
        <f t="shared" si="2"/>
        <v>9.6000000000000002E-2</v>
      </c>
    </row>
    <row r="18" spans="2:24" ht="116.5" thickBot="1" x14ac:dyDescent="0.4">
      <c r="B18" s="11">
        <v>12</v>
      </c>
      <c r="C18" s="22" t="s">
        <v>25</v>
      </c>
      <c r="D18" s="21" t="s">
        <v>16</v>
      </c>
      <c r="E18" s="13"/>
      <c r="F18" s="13"/>
      <c r="G18" s="14"/>
      <c r="H18" s="15"/>
      <c r="I18" s="12"/>
      <c r="J18" s="12"/>
      <c r="K18" s="15"/>
      <c r="L18" s="12" t="s">
        <v>13</v>
      </c>
      <c r="M18" s="12"/>
      <c r="N18" s="12"/>
      <c r="O18" s="13"/>
      <c r="P18" s="16"/>
      <c r="Q18" s="10"/>
      <c r="R18" s="13">
        <v>12</v>
      </c>
      <c r="S18" s="17" t="str">
        <f t="shared" si="0"/>
        <v>melakukan tugas kedinasan lain yang diperintahkan oleh atasan baik lisan maupun tertulis sesuai bidang tugasnya untuk mendukung kelancaran pelaksanaan tugas.</v>
      </c>
      <c r="T18" s="9" t="s">
        <v>16</v>
      </c>
      <c r="U18" s="23"/>
      <c r="V18" s="23"/>
      <c r="W18" s="23"/>
      <c r="X18" s="23"/>
    </row>
    <row r="20" spans="2:24" x14ac:dyDescent="0.35">
      <c r="X20" s="32">
        <f>SUM(X7:X19)</f>
        <v>1.0471999999999999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SEK.PEM.MASY &amp; DUNIA USAHA</vt:lpstr>
      <vt:lpstr>SEKSI PEN.KAPASITAS APARATUR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cp:lastPrinted>2017-09-18T02:02:47Z</cp:lastPrinted>
  <dcterms:created xsi:type="dcterms:W3CDTF">2017-09-13T02:21:13Z</dcterms:created>
  <dcterms:modified xsi:type="dcterms:W3CDTF">2024-09-09T14:29:43Z</dcterms:modified>
</cp:coreProperties>
</file>